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Resumen" state="visible" r:id="rId5"/>
    <sheet sheetId="3" name="Ingresos" state="visible" r:id="rId6"/>
    <sheet sheetId="4" name="Gastos fijos" state="visible" r:id="rId7"/>
    <sheet sheetId="5" name="Gastos variables" state="visible" r:id="rId8"/>
    <sheet sheetId="6" name="Deudas y compromisos" state="visible" r:id="rId9"/>
    <sheet sheetId="7" name="Ahorro mensual" state="visible" r:id="rId10"/>
    <sheet sheetId="8" name="Objetivos" state="visible" r:id="rId11"/>
  </sheets>
  <definedNames>
    <definedName name="Moneda">Instrucciones!$C$5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C5" authorId="0">
      <text>
        <r>
          <t>Escribí o elegí la moneda que vas a usar (ARS, USD, EUR…). Se muestra en los títulos de todas las hojas.</t>
        </r>
      </text>
    </comment>
    <comment ref="C6" authorId="0">
      <text>
        <r>
          <t>Opcional. Ej.: Octubre 2026. Te sirve para guardar una copia por mes.</t>
        </r>
      </text>
    </comment>
  </commentList>
</comments>
</file>

<file path=xl/sharedStrings.xml><?xml version="1.0" encoding="utf-8"?>
<sst xmlns="http://schemas.openxmlformats.org/spreadsheetml/2006/main" count="117" uniqueCount="103">
  <si>
    <t>Mi Plan Financiero</t>
  </si>
  <si>
    <t>AGUS MARTINS PLANIFICA  ·  Ahorrar con un propósito. Invertir con una estrategia. Proteger lo que construís.</t>
  </si>
  <si>
    <t>Configuración</t>
  </si>
  <si>
    <t>Moneda</t>
  </si>
  <si>
    <t>ARS</t>
  </si>
  <si>
    <t>Mes de referencia</t>
  </si>
  <si>
    <t/>
  </si>
  <si>
    <t>Cómo usar la planilla</t>
  </si>
  <si>
    <t>1. Ingresos</t>
  </si>
  <si>
    <t>Anotá todo lo que entra por mes: sueldo, honorarios, alquileres, otros.</t>
  </si>
  <si>
    <t>2. Gastos fijos</t>
  </si>
  <si>
    <t>Lo que pagás todos los meses por un monto parecido: alquiler, servicios, prepaga, colegio.</t>
  </si>
  <si>
    <t>3. Gastos variables</t>
  </si>
  <si>
    <t>Lo que cambia mes a mes. Cargá un presupuesto y, si querés, el gasto real para compararlos.</t>
  </si>
  <si>
    <t>4. Deudas y compromisos</t>
  </si>
  <si>
    <t>Tarjetas, préstamos o planes en cuotas: saldo, cuota mensual y cuotas restantes.</t>
  </si>
  <si>
    <t>5. Ahorro mensual</t>
  </si>
  <si>
    <t>Cuánto planeás separar por mes y para qué (fondo de emergencia, objetivos, retiro).</t>
  </si>
  <si>
    <t>6. Objetivos</t>
  </si>
  <si>
    <t>Tus proyectos con monto, ahorro acumulado y meses disponibles. La planilla calcula cuánto ahorrar por mes.</t>
  </si>
  <si>
    <t>7. Resumen</t>
  </si>
  <si>
    <t>Mirá tu saldo mensual, tu capacidad de ahorro y los gráficos. Se actualiza solo.</t>
  </si>
  <si>
    <t>Recomendaciones</t>
  </si>
  <si>
    <t>•  Completá solo las celdas blancas. Las celdas grises tienen fórmulas: no hace falta tocarlas.</t>
  </si>
  <si>
    <t>•  Escribí los montos solo con números (sin $ ni puntos de miles: Excel les da formato solo).</t>
  </si>
  <si>
    <t>•  Usá montos mensuales. Si algo se paga cada 2 o 3 meses, dividilo por la cantidad de meses.</t>
  </si>
  <si>
    <t>•  Podés cambiar los conceptos de ejemplo o dejarlos vacíos.</t>
  </si>
  <si>
    <t>•  Los cálculos son nominales: no contemplan inflación, impuestos ni rendimientos.</t>
  </si>
  <si>
    <t>Esta planilla es una herramienta educativa y gratuita. No constituye asesoramiento financiero personalizado. Si querés armar una estrategia a tu medida, podés agendar una primera reunión gratuita en agusmartinsplanifica.com</t>
  </si>
  <si>
    <t>Resumen general</t>
  </si>
  <si>
    <t>Se completa solo a partir de las demás hojas. Las celdas de esta hoja no se editan.</t>
  </si>
  <si>
    <t>Concepto</t>
  </si>
  <si>
    <t>Datos para gráficos</t>
  </si>
  <si>
    <t>Ingresos totales</t>
  </si>
  <si>
    <t>Gastos fijos</t>
  </si>
  <si>
    <t>Gastos variables</t>
  </si>
  <si>
    <t>Gastos variables (real si lo cargaste; si no, presupuesto)</t>
  </si>
  <si>
    <t>Deudas</t>
  </si>
  <si>
    <t>Cuotas de deudas y compromisos</t>
  </si>
  <si>
    <t>Ahorro planificado</t>
  </si>
  <si>
    <t>Total de egresos</t>
  </si>
  <si>
    <t>Saldo libre</t>
  </si>
  <si>
    <t>Saldo mensual (capacidad de ahorro)</t>
  </si>
  <si>
    <t>Ingresos</t>
  </si>
  <si>
    <t>Saldo libre después del ahorro planificado</t>
  </si>
  <si>
    <t>Egresos</t>
  </si>
  <si>
    <t>% de tus ingresos disponible para ahorrar</t>
  </si>
  <si>
    <t>% de tus ingresos comprometido en deudas</t>
  </si>
  <si>
    <t>Ahorro mensual necesario para tus objetivos</t>
  </si>
  <si>
    <t>Total adeudado (saldo de deudas)</t>
  </si>
  <si>
    <t>Ingresos mensuales</t>
  </si>
  <si>
    <t>Todo lo que entra por mes. Usá montos netos (lo que realmente cobrás).</t>
  </si>
  <si>
    <t>Tipo</t>
  </si>
  <si>
    <t>Notas</t>
  </si>
  <si>
    <t>Sueldo neto</t>
  </si>
  <si>
    <t>Honorarios / facturación</t>
  </si>
  <si>
    <t>Alquileres cobrados</t>
  </si>
  <si>
    <t>Otros ingresos</t>
  </si>
  <si>
    <t>Total ingresos</t>
  </si>
  <si>
    <t>Lo que pagás todos los meses por un monto similar.</t>
  </si>
  <si>
    <t>Categoría</t>
  </si>
  <si>
    <t>Día de vencimiento</t>
  </si>
  <si>
    <t>Alquiler / expensas</t>
  </si>
  <si>
    <t>Luz</t>
  </si>
  <si>
    <t>Gas</t>
  </si>
  <si>
    <t>Agua</t>
  </si>
  <si>
    <t>Internet y telefonía</t>
  </si>
  <si>
    <t>Prepaga / obra social</t>
  </si>
  <si>
    <t>Colegio / educación</t>
  </si>
  <si>
    <t>Transporte</t>
  </si>
  <si>
    <t>Seguros</t>
  </si>
  <si>
    <t>Suscripciones</t>
  </si>
  <si>
    <t>Total gastos fijos</t>
  </si>
  <si>
    <t>Lo que cambia mes a mes. El Resumen usa el gasto real si lo cargaste; si no, el presupuesto.</t>
  </si>
  <si>
    <t>Supermercado</t>
  </si>
  <si>
    <t>Comida fuera de casa</t>
  </si>
  <si>
    <t>Salidas y ocio</t>
  </si>
  <si>
    <t>Ropa</t>
  </si>
  <si>
    <t>Farmacia</t>
  </si>
  <si>
    <t>Combustible</t>
  </si>
  <si>
    <t>Regalos</t>
  </si>
  <si>
    <t>Imprevistos</t>
  </si>
  <si>
    <t>Total gastos variables</t>
  </si>
  <si>
    <t>Deudas y compromisos</t>
  </si>
  <si>
    <t>Tarjetas, préstamos, hipotecas o planes en cuotas.</t>
  </si>
  <si>
    <t>Concepto / acreedor</t>
  </si>
  <si>
    <t>Cuotas restantes</t>
  </si>
  <si>
    <t>Totales</t>
  </si>
  <si>
    <t>Ahorro mensual</t>
  </si>
  <si>
    <t>Cuánto planeás separar cada mes y para qué. Ahorrá primero, gastá después.</t>
  </si>
  <si>
    <t>Destino del ahorro</t>
  </si>
  <si>
    <t>Fondo de emergencia</t>
  </si>
  <si>
    <t>Objetivos de corto plazo</t>
  </si>
  <si>
    <t>Objetivos de mediano plazo</t>
  </si>
  <si>
    <t>Retiro / largo plazo</t>
  </si>
  <si>
    <t>Total ahorro</t>
  </si>
  <si>
    <t>Objetivos financieros</t>
  </si>
  <si>
    <t>Cálculo nominal: no contempla inflación, impuestos ni rendimientos. Revisalo periódicamente.</t>
  </si>
  <si>
    <t>Objetivo</t>
  </si>
  <si>
    <t>Plazo</t>
  </si>
  <si>
    <t>Meses disponibles</t>
  </si>
  <si>
    <t>% de avance</t>
  </si>
  <si>
    <t>Progreso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</si>
</sst>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-#,##0.00"/>
    <numFmt numFmtId="165" formatCode="0.0%"/>
  </numFmts>
  <fonts count="17" x14ac:knownFonts="1">
    <font>
      <color theme="1"/>
      <family val="2"/>
      <scheme val="minor"/>
      <sz val="11"/>
      <name val="Calibri"/>
    </font>
    <font>
      <b/>
      <color rgb="FFFFFFFF"/>
      <sz val="24"/>
      <name val="Calibri"/>
    </font>
    <font>
      <b/>
      <color rgb="FF1C2135"/>
      <sz val="11"/>
      <name val="Calibri"/>
    </font>
    <font>
      <b/>
      <color rgb="FF2D3555"/>
      <sz val="14"/>
      <name val="Calibri"/>
    </font>
    <font>
      <b/>
      <name val="Calibri"/>
    </font>
    <font>
      <b/>
      <color rgb="FF2D3555"/>
      <sz val="12"/>
      <name val="Calibri"/>
    </font>
    <font>
      <b/>
      <color rgb="FF1C2135"/>
      <name val="Calibri"/>
    </font>
    <font>
      <i/>
      <color rgb="FF5B6280"/>
      <sz val="10"/>
      <name val="Calibri"/>
    </font>
    <font>
      <b/>
      <color rgb="FFFFFFFF"/>
      <sz val="18"/>
      <name val="Calibri"/>
    </font>
    <font>
      <i/>
      <color rgb="FF2D3555"/>
      <sz val="11"/>
      <name val="Calibri"/>
    </font>
    <font>
      <b/>
      <color rgb="FFFFFFFF"/>
      <name val="Calibri"/>
    </font>
    <font>
      <color rgb="FF2D3555"/>
      <name val="Calibri"/>
    </font>
    <font>
      <color rgb="FF5B6280"/>
      <sz val="10"/>
      <name val="Calibri"/>
    </font>
    <font>
      <b/>
      <color rgb="FF2D3555"/>
      <name val="Calibri"/>
    </font>
    <font>
      <b/>
      <color rgb="FF1C2135"/>
      <sz val="12"/>
      <name val="Calibri"/>
    </font>
    <font>
      <i/>
      <color rgb="FF2D3555"/>
      <name val="Calibri"/>
    </font>
    <font>
      <color rgb="FF23866A"/>
      <name val="Calibri"/>
    </font>
  </fonts>
  <fills count="8">
    <fill>
      <patternFill patternType="none"/>
    </fill>
    <fill>
      <patternFill patternType="gray125"/>
    </fill>
    <fill>
      <patternFill patternType="solid">
        <fgColor rgb="FF2D3555"/>
      </patternFill>
    </fill>
    <fill>
      <patternFill patternType="solid">
        <fgColor rgb="FF57CFA9"/>
      </patternFill>
    </fill>
    <fill>
      <patternFill patternType="solid">
        <fgColor rgb="FFFAF3E0"/>
      </patternFill>
    </fill>
    <fill>
      <patternFill patternType="solid">
        <fgColor rgb="FFF2F4F7"/>
      </patternFill>
    </fill>
    <fill>
      <patternFill patternType="solid">
        <fgColor rgb="FFE6F7F1"/>
      </patternFill>
    </fill>
    <fill>
      <patternFill patternType="solid">
        <fgColor rgb="FF1C2135"/>
      </patternFill>
    </fill>
  </fills>
  <borders count="4">
    <border>
      <left/>
      <right/>
      <top/>
      <bottom/>
      <diagonal/>
    </border>
    <border>
      <left style="thin">
        <color rgb="FFD9DDE6"/>
      </left>
      <right style="thin">
        <color rgb="FFD9DDE6"/>
      </right>
      <top style="thin">
        <color rgb="FFD9DDE6"/>
      </top>
      <bottom style="thin">
        <color rgb="FFD9DDE6"/>
      </bottom>
      <diagonal/>
    </border>
    <border>
      <left style="thick">
        <color rgb="FFECCD83"/>
      </left>
      <right/>
      <top/>
      <bottom/>
      <diagonal/>
    </border>
    <border>
      <left/>
      <right/>
      <top style="medium">
        <color rgb="FFECCD83"/>
      </top>
      <bottom style="thin">
        <color rgb="FFD9DDE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indent="1"/>
    </xf>
    <xf numFmtId="0" fontId="3" fillId="0" borderId="0" xfId="0" applyFont="1"/>
    <xf numFmtId="0" fontId="4" fillId="0" borderId="0" xfId="0" applyFont="1"/>
    <xf numFmtId="0" fontId="5" fillId="4" borderId="1" xfId="0" applyFont="1" applyFill="1" applyBorder="1"/>
    <xf numFmtId="0" fontId="6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7" fillId="5" borderId="0" xfId="0" applyFont="1" applyFill="1" applyAlignment="1">
      <alignment vertical="top" wrapText="1"/>
    </xf>
    <xf numFmtId="0" fontId="8" fillId="2" borderId="0" xfId="0" applyFont="1" applyFill="1" applyAlignment="1">
      <alignment vertical="center" indent="1"/>
    </xf>
    <xf numFmtId="0" fontId="9" fillId="6" borderId="0" xfId="0" applyFont="1" applyFill="1" applyAlignment="1">
      <alignment vertical="center" wrapText="1" indent="1"/>
    </xf>
    <xf numFmtId="0" fontId="10" fillId="7" borderId="0" xfId="0" applyFont="1" applyFill="1" applyAlignment="1">
      <alignment horizontal="center"/>
    </xf>
    <xf numFmtId="0" fontId="10" fillId="2" borderId="0" xfId="0" applyFont="1" applyFill="1"/>
    <xf numFmtId="0" fontId="0" fillId="2" borderId="0" xfId="0" applyFill="1"/>
    <xf numFmtId="0" fontId="11" fillId="5" borderId="1" xfId="0" applyFont="1" applyFill="1" applyBorder="1"/>
    <xf numFmtId="164" fontId="11" fillId="5" borderId="1" xfId="0" applyNumberFormat="1" applyFont="1" applyFill="1" applyBorder="1"/>
    <xf numFmtId="0" fontId="12" fillId="0" borderId="1" xfId="0" applyFont="1" applyBorder="1"/>
    <xf numFmtId="164" fontId="12" fillId="0" borderId="1" xfId="0" applyNumberFormat="1" applyFont="1" applyBorder="1"/>
    <xf numFmtId="0" fontId="13" fillId="6" borderId="1" xfId="0" applyFont="1" applyFill="1" applyBorder="1"/>
    <xf numFmtId="164" fontId="13" fillId="6" borderId="1" xfId="0" applyNumberFormat="1" applyFont="1" applyFill="1" applyBorder="1"/>
    <xf numFmtId="165" fontId="11" fillId="5" borderId="1" xfId="0" applyNumberFormat="1" applyFont="1" applyFill="1" applyBorder="1"/>
    <xf numFmtId="0" fontId="14" fillId="4" borderId="2" xfId="0" applyFont="1" applyFill="1" applyBorder="1" applyAlignment="1">
      <alignment vertical="center" wrapText="1" indent="1"/>
    </xf>
    <xf numFmtId="0" fontId="10" fillId="7" borderId="1" xfId="0" applyFont="1" applyFill="1" applyBorder="1" applyAlignment="1">
      <alignment horizontal="center" vertical="center" wrapText="1"/>
    </xf>
    <xf numFmtId="0" fontId="11" fillId="0" borderId="1" xfId="0" applyFont="1" applyBorder="1"/>
    <xf numFmtId="164" fontId="11" fillId="0" borderId="1" xfId="0" applyNumberFormat="1" applyFont="1" applyBorder="1"/>
    <xf numFmtId="0" fontId="6" fillId="4" borderId="3" xfId="0" applyFont="1" applyFill="1" applyBorder="1"/>
    <xf numFmtId="164" fontId="0" fillId="0" borderId="0" xfId="0" applyNumberFormat="1"/>
    <xf numFmtId="164" fontId="15" fillId="5" borderId="1" xfId="0" applyNumberFormat="1" applyFont="1" applyFill="1" applyBorder="1"/>
    <xf numFmtId="1" fontId="11" fillId="0" borderId="1" xfId="0" applyNumberFormat="1" applyFont="1" applyBorder="1"/>
    <xf numFmtId="165" fontId="15" fillId="5" borderId="1" xfId="0" applyNumberFormat="1" applyFont="1" applyFill="1" applyBorder="1"/>
    <xf numFmtId="0" fontId="16" fillId="5" borderId="1" xfId="0" applyFont="1" applyFill="1" applyBorder="1"/>
    <xf numFmtId="165" fontId="0" fillId="0" borderId="0" xfId="0" applyNumberFormat="1"/>
  </cellXfs>
  <cellStyles count="1">
    <cellStyle name="Normal" xfId="0" builtinId="0"/>
  </cellStyles>
  <dxfs count="1">
    <dxf>
      <font>
        <b/>
        <color rgb="FFC0392B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p>
            <a:pPr>
              <a:defRPr sz="1400" b="1">
                <a:solidFill>
                  <a:srgbClr val="2D3555"/>
                </a:solidFill>
              </a:defRPr>
            </a:pPr>
            <a:r>
              <a:rPr lang="es-AR" sz="1400" b="1">
                <a:solidFill>
                  <a:srgbClr val="2D3555"/>
                </a:solidFill>
              </a:rPr>
              <a:t>¿A dónde van tus ingresos?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2D3555"/>
              </a:solidFill>
            </c:spPr>
          </c:dPt>
          <c:dPt>
            <c:idx val="1"/>
            <c:bubble3D val="0"/>
            <c:spPr>
              <a:solidFill>
                <a:srgbClr val="57CFA9"/>
              </a:solidFill>
            </c:spPr>
          </c:dPt>
          <c:dPt>
            <c:idx val="2"/>
            <c:bubble3D val="0"/>
            <c:spPr>
              <a:solidFill>
                <a:srgbClr val="C0392B"/>
              </a:solidFill>
            </c:spPr>
          </c:dPt>
          <c:dPt>
            <c:idx val="3"/>
            <c:bubble3D val="0"/>
            <c:spPr>
              <a:solidFill>
                <a:srgbClr val="ECCD83"/>
              </a:solidFill>
            </c:spPr>
          </c:dPt>
          <c:dPt>
            <c:idx val="4"/>
            <c:bubble3D val="0"/>
            <c:spPr>
              <a:solidFill>
                <a:srgbClr val="A9B0C4"/>
              </a:solidFill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p>
                <a:pPr>
                  <a:defRPr sz="1000" b="1">
                    <a:solidFill>
                      <a:srgbClr val="1C2135"/>
                    </a:solidFill>
                  </a:defRPr>
                </a:pPr>
                <a:endParaRPr lang="es-A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'Resumen'!$E$5:$E$9</c:f>
            </c:strRef>
          </c:cat>
          <c:val>
            <c:numRef>
              <c:f>'Resumen'!$F$5:$F$9</c:f>
            </c:numRef>
          </c:val>
        </c:ser>
        <c:firstSliceAng val="0"/>
        <c:holeSize val="55"/>
      </c:doughnutChart>
    </c:plotArea>
    <c:legend>
      <c:legendPos val="r"/>
      <c:overlay val="0"/>
    </c:legend>
    <c:plotVisOnly val="1"/>
    <c:dispBlanksAs val="gap"/>
  </c:chart>
  <c:spPr>
    <a:solidFill>
      <a:srgbClr val="FFFFFF"/>
    </a:solidFill>
    <a:ln>
      <a:solidFill>
        <a:srgbClr val="D9DDE6"/>
      </a:solidFill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p>
            <a:pPr>
              <a:defRPr sz="1400" b="1">
                <a:solidFill>
                  <a:srgbClr val="2D3555"/>
                </a:solidFill>
              </a:defRPr>
            </a:pPr>
            <a:r>
              <a:rPr lang="es-AR" sz="1400" b="1">
                <a:solidFill>
                  <a:srgbClr val="2D3555"/>
                </a:solidFill>
              </a:rPr>
              <a:t>Ingresos, egresos y ahorro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dPt>
            <c:idx val="0"/>
            <c:bubble3D val="0"/>
            <c:spPr>
              <a:solidFill>
                <a:srgbClr val="57CFA9"/>
              </a:solidFill>
            </c:spPr>
          </c:dPt>
          <c:dPt>
            <c:idx val="1"/>
            <c:bubble3D val="0"/>
            <c:spPr>
              <a:solidFill>
                <a:srgbClr val="2D3555"/>
              </a:solidFill>
            </c:spPr>
          </c:dPt>
          <c:dPt>
            <c:idx val="2"/>
            <c:bubble3D val="0"/>
            <c:spPr>
              <a:solidFill>
                <a:srgbClr val="ECCD83"/>
              </a:solidFill>
            </c:spPr>
          </c:dPt>
          <c:cat>
            <c:strRef>
              <c:f>'Resumen'!$E$11:$E$13</c:f>
            </c:strRef>
          </c:cat>
          <c:val>
            <c:numRef>
              <c:f>'Resumen'!$F$11:$F$13</c:f>
            </c:numRef>
          </c:val>
        </c:ser>
        <c:gapWidth val="60"/>
        <c:axId val="111111111"/>
        <c:axId val="222222222"/>
      </c:barChart>
      <c:catAx>
        <c:axId val="111111111"/>
        <c:scaling>
          <c:orientation val="minMax"/>
        </c:scaling>
        <c:delete val="0"/>
        <c:axPos val="b"/>
        <c:numFmt formatCode="General" sourceLinked="0"/>
        <c:tickLblPos val="nextTo"/>
        <c:crossAx val="222222222"/>
        <c:crosses val="autoZero"/>
        <c:auto val="1"/>
        <c:lblAlgn val="ctr"/>
        <c:lblOffset val="100"/>
      </c:catAx>
      <c:valAx>
        <c:axId val="222222222"/>
        <c:scaling>
          <c:orientation val="minMax"/>
        </c:scaling>
        <c:delete val="0"/>
        <c:axPos val="l"/>
        <c:majorGridlines>
          <c:spPr>
            <a:ln>
              <a:solidFill>
                <a:srgbClr val="E3E5EC"/>
              </a:solidFill>
            </a:ln>
          </c:spPr>
        </c:majorGridlines>
        <c:numFmt formatCode="#,##0" sourceLinked="0"/>
        <c:tickLblPos val="nextTo"/>
        <c:crossAx val="111111111"/>
        <c:crosses val="autoZero"/>
        <c:crossBetween val="between"/>
      </c:valAx>
    </c:plotArea>
    <c:plotVisOnly val="1"/>
    <c:dispBlanksAs val="gap"/>
  </c:chart>
  <c:spPr>
    <a:solidFill>
      <a:srgbClr val="FFFFFF"/>
    </a:solidFill>
    <a:ln>
      <a:solidFill>
        <a:srgbClr val="D9DDE6"/>
      </a:solidFill>
    </a:ln>
  </c:spPr>
</c:chartSpace>
</file>

<file path=xl/drawings/_rels/drawing1.xml.rels><?xml version="1.0" encoding="UTF-8" standalone="yes"?>
<Relationships xmlns="http://schemas.openxmlformats.org/package/2006/relationships">
<Relationship Id="rId1" Type="http://schemas.openxmlformats.org/officeDocument/2006/relationships/chart" Target="../charts/chart1.xml"/>
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22</xdr:row>
      <xdr:rowOff>0</xdr:rowOff>
    </xdr:from>
    <xdr:to>
      <xdr:col>3</xdr:col>
      <xdr:colOff>0</xdr:colOff>
      <xdr:row>42</xdr:row>
      <xdr:rowOff>0</xdr:rowOff>
    </xdr:to>
    <xdr:graphicFrame macro="">
      <xdr:nvGraphicFramePr>
        <xdr:cNvPr id="2" name="Grafico distribucion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4</xdr:col>
      <xdr:colOff>0</xdr:colOff>
      <xdr:row>22</xdr:row>
      <xdr:rowOff>0</xdr:rowOff>
    </xdr:from>
    <xdr:to>
      <xdr:col>8</xdr:col>
      <xdr:colOff>0</xdr:colOff>
      <xdr:row>42</xdr:row>
      <xdr:rowOff>0</xdr:rowOff>
    </xdr:to>
    <xdr:graphicFrame macro="">
      <xdr:nvGraphicFramePr>
        <xdr:cNvPr id="3" name="Grafico ingresos egresos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Graficos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D3555"/>
  </sheetPr>
  <dimension ref="A1:C27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34" customWidth="1"/>
    <col min="3" max="3" width="70" customWidth="1"/>
  </cols>
  <sheetData>
    <row r="1" ht="48" customHeight="1" spans="1:3" x14ac:dyDescent="0.25">
      <c r="A1" s="1" t="s">
        <v>0</v>
      </c>
      <c r="B1" s="1"/>
      <c r="C1" s="1"/>
    </row>
    <row r="2" ht="26" customHeight="1" spans="1:3" x14ac:dyDescent="0.25">
      <c r="A2" s="2" t="s">
        <v>1</v>
      </c>
      <c r="B2" s="2"/>
      <c r="C2" s="2"/>
    </row>
    <row r="4" spans="2:2" x14ac:dyDescent="0.25">
      <c r="B4" s="3" t="s">
        <v>2</v>
      </c>
    </row>
    <row r="5" ht="22" customHeight="1" spans="2:3" x14ac:dyDescent="0.25">
      <c r="B5" s="4" t="s">
        <v>3</v>
      </c>
      <c r="C5" s="5" t="s">
        <v>4</v>
      </c>
    </row>
    <row r="6" ht="22" customHeight="1" spans="2:3" x14ac:dyDescent="0.25">
      <c r="B6" s="4" t="s">
        <v>5</v>
      </c>
      <c r="C6" s="5" t="s">
        <v>6</v>
      </c>
    </row>
    <row r="9" spans="2:2" x14ac:dyDescent="0.25">
      <c r="B9" s="3" t="s">
        <v>7</v>
      </c>
    </row>
    <row r="10" ht="32" customHeight="1" spans="2:3" x14ac:dyDescent="0.25">
      <c r="B10" s="6" t="s">
        <v>8</v>
      </c>
      <c r="C10" s="7" t="s">
        <v>9</v>
      </c>
    </row>
    <row r="11" ht="32" customHeight="1" spans="2:3" x14ac:dyDescent="0.25">
      <c r="B11" s="6" t="s">
        <v>10</v>
      </c>
      <c r="C11" s="7" t="s">
        <v>11</v>
      </c>
    </row>
    <row r="12" ht="32" customHeight="1" spans="2:3" x14ac:dyDescent="0.25">
      <c r="B12" s="6" t="s">
        <v>12</v>
      </c>
      <c r="C12" s="7" t="s">
        <v>13</v>
      </c>
    </row>
    <row r="13" ht="32" customHeight="1" spans="2:3" x14ac:dyDescent="0.25">
      <c r="B13" s="6" t="s">
        <v>14</v>
      </c>
      <c r="C13" s="7" t="s">
        <v>15</v>
      </c>
    </row>
    <row r="14" ht="32" customHeight="1" spans="2:3" x14ac:dyDescent="0.25">
      <c r="B14" s="6" t="s">
        <v>16</v>
      </c>
      <c r="C14" s="7" t="s">
        <v>17</v>
      </c>
    </row>
    <row r="15" ht="32" customHeight="1" spans="2:3" x14ac:dyDescent="0.25">
      <c r="B15" s="6" t="s">
        <v>18</v>
      </c>
      <c r="C15" s="7" t="s">
        <v>19</v>
      </c>
    </row>
    <row r="16" ht="32" customHeight="1" spans="2:3" x14ac:dyDescent="0.25">
      <c r="B16" s="6" t="s">
        <v>20</v>
      </c>
      <c r="C16" s="7" t="s">
        <v>21</v>
      </c>
    </row>
    <row r="18" spans="2:2" x14ac:dyDescent="0.25">
      <c r="B18" s="3" t="s">
        <v>22</v>
      </c>
    </row>
    <row r="19" ht="20" customHeight="1" spans="2:3" x14ac:dyDescent="0.25">
      <c r="B19" s="8" t="s">
        <v>23</v>
      </c>
      <c r="C19" s="8"/>
    </row>
    <row r="20" ht="20" customHeight="1" spans="2:3" x14ac:dyDescent="0.25">
      <c r="B20" s="8" t="s">
        <v>24</v>
      </c>
      <c r="C20" s="8"/>
    </row>
    <row r="21" ht="20" customHeight="1" spans="2:3" x14ac:dyDescent="0.25">
      <c r="B21" s="8" t="s">
        <v>25</v>
      </c>
      <c r="C21" s="8"/>
    </row>
    <row r="22" ht="20" customHeight="1" spans="2:3" x14ac:dyDescent="0.25">
      <c r="B22" s="8" t="s">
        <v>26</v>
      </c>
      <c r="C22" s="8"/>
    </row>
    <row r="23" ht="20" customHeight="1" spans="2:3" x14ac:dyDescent="0.25">
      <c r="B23" s="8" t="s">
        <v>27</v>
      </c>
      <c r="C23" s="8"/>
    </row>
    <row r="25" spans="2:3" x14ac:dyDescent="0.25">
      <c r="B25" s="9" t="s">
        <v>28</v>
      </c>
      <c r="C25" s="9"/>
    </row>
    <row r="26" spans="2:3" x14ac:dyDescent="0.25">
      <c r="B26" s="9"/>
      <c r="C26" s="9"/>
    </row>
    <row r="27" spans="2:3" x14ac:dyDescent="0.25">
      <c r="B27" s="9"/>
      <c r="C27" s="9"/>
    </row>
  </sheetData>
  <mergeCells count="8">
    <mergeCell ref="A1:C1"/>
    <mergeCell ref="A2:C2"/>
    <mergeCell ref="B19:C19"/>
    <mergeCell ref="B20:C20"/>
    <mergeCell ref="B21:C21"/>
    <mergeCell ref="B22:C22"/>
    <mergeCell ref="B23:C23"/>
    <mergeCell ref="B25:C27"/>
  </mergeCells>
  <dataValidations count="1">
    <dataValidation type="list" allowBlank="1" errorStyle="warning" sqref="C5">
      <formula1>"ARS,USD,EUR"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7CFA9"/>
    <pageSetUpPr fitToPage="1"/>
  </sheetPr>
  <dimension ref="A1:H21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46" customWidth="1"/>
    <col min="3" max="3" width="22" customWidth="1"/>
    <col min="4" max="4" width="3" customWidth="1"/>
    <col min="5" max="5" width="26" customWidth="1"/>
    <col min="6" max="6" width="18" customWidth="1"/>
    <col min="7" max="8" width="3" customWidth="1"/>
  </cols>
  <sheetData>
    <row r="1" ht="36" customHeight="1" spans="1:8" x14ac:dyDescent="0.25">
      <c r="A1" s="10" t="s">
        <v>29</v>
      </c>
      <c r="B1" s="10"/>
      <c r="C1" s="10"/>
      <c r="D1" s="10"/>
      <c r="E1" s="10"/>
      <c r="F1" s="10"/>
      <c r="G1" s="10"/>
      <c r="H1" s="10"/>
    </row>
    <row r="2" ht="30" customHeight="1" spans="1:8" x14ac:dyDescent="0.25">
      <c r="A2" s="11" t="s">
        <v>30</v>
      </c>
      <c r="B2" s="11"/>
      <c r="C2" s="11"/>
      <c r="D2" s="11"/>
      <c r="E2" s="11"/>
      <c r="F2" s="11"/>
      <c r="G2" s="11"/>
      <c r="H2" s="11"/>
    </row>
    <row r="4" spans="2:6" x14ac:dyDescent="0.25">
      <c r="B4" s="12" t="s">
        <v>31</v>
      </c>
      <c r="C4" s="12">
        <f>"Mensual ("&amp;Moneda&amp;")"</f>
      </c>
      <c r="E4" s="13" t="s">
        <v>32</v>
      </c>
      <c r="F4" s="14"/>
    </row>
    <row r="5" ht="22" customHeight="1" spans="2:6" x14ac:dyDescent="0.25">
      <c r="B5" s="15" t="s">
        <v>33</v>
      </c>
      <c r="C5" s="16">
        <f>'Ingresos'!C21</f>
      </c>
      <c r="E5" s="17" t="s">
        <v>34</v>
      </c>
      <c r="F5" s="18">
        <f>C6</f>
      </c>
    </row>
    <row r="6" ht="22" customHeight="1" spans="2:6" x14ac:dyDescent="0.25">
      <c r="B6" s="15" t="s">
        <v>34</v>
      </c>
      <c r="C6" s="16">
        <f>'Gastos fijos'!C31</f>
      </c>
      <c r="E6" s="17" t="s">
        <v>35</v>
      </c>
      <c r="F6" s="18">
        <f>C7</f>
      </c>
    </row>
    <row r="7" ht="22" customHeight="1" spans="2:6" x14ac:dyDescent="0.25">
      <c r="B7" s="15" t="s">
        <v>36</v>
      </c>
      <c r="C7" s="16">
        <f>IF('Gastos variables'!D26&gt;0,'Gastos variables'!D26,'Gastos variables'!C26)</f>
      </c>
      <c r="E7" s="17" t="s">
        <v>37</v>
      </c>
      <c r="F7" s="18">
        <f>C8</f>
      </c>
    </row>
    <row r="8" ht="22" customHeight="1" spans="2:6" x14ac:dyDescent="0.25">
      <c r="B8" s="15" t="s">
        <v>38</v>
      </c>
      <c r="C8" s="16">
        <f>'Deudas y compromisos'!D21</f>
      </c>
      <c r="E8" s="17" t="s">
        <v>39</v>
      </c>
      <c r="F8" s="18">
        <f>C11</f>
      </c>
    </row>
    <row r="9" ht="22" customHeight="1" spans="2:6" x14ac:dyDescent="0.25">
      <c r="B9" s="19" t="s">
        <v>40</v>
      </c>
      <c r="C9" s="20">
        <f>SUM(C6:C8)</f>
      </c>
      <c r="E9" s="17" t="s">
        <v>41</v>
      </c>
      <c r="F9" s="18">
        <f>MAX(0,C12)</f>
      </c>
    </row>
    <row r="10" ht="22" customHeight="1" spans="2:3" x14ac:dyDescent="0.25">
      <c r="B10" s="19" t="s">
        <v>42</v>
      </c>
      <c r="C10" s="20">
        <f>C5-C9</f>
      </c>
    </row>
    <row r="11" ht="22" customHeight="1" spans="2:6" x14ac:dyDescent="0.25">
      <c r="B11" s="15" t="s">
        <v>39</v>
      </c>
      <c r="C11" s="16">
        <f>'Ahorro mensual'!B16</f>
      </c>
      <c r="E11" s="17" t="s">
        <v>43</v>
      </c>
      <c r="F11" s="18">
        <f>C5</f>
      </c>
    </row>
    <row r="12" ht="22" customHeight="1" spans="2:6" x14ac:dyDescent="0.25">
      <c r="B12" s="19" t="s">
        <v>44</v>
      </c>
      <c r="C12" s="20">
        <f>C10-C11</f>
      </c>
      <c r="E12" s="17" t="s">
        <v>45</v>
      </c>
      <c r="F12" s="18">
        <f>C9</f>
      </c>
    </row>
    <row r="13" spans="5:6" x14ac:dyDescent="0.25">
      <c r="E13" s="17" t="s">
        <v>39</v>
      </c>
      <c r="F13" s="18">
        <f>C11</f>
      </c>
    </row>
    <row r="14" ht="22" customHeight="1" spans="2:3" x14ac:dyDescent="0.25">
      <c r="B14" s="15" t="s">
        <v>46</v>
      </c>
      <c r="C14" s="21">
        <f>IF(C5&gt;0,C10/C5,"")</f>
      </c>
    </row>
    <row r="15" ht="22" customHeight="1" spans="2:3" x14ac:dyDescent="0.25">
      <c r="B15" s="15" t="s">
        <v>47</v>
      </c>
      <c r="C15" s="21">
        <f>IF(C5&gt;0,C8/C5,"")</f>
      </c>
    </row>
    <row r="16" ht="22" customHeight="1" spans="2:3" x14ac:dyDescent="0.25">
      <c r="B16" s="15" t="s">
        <v>48</v>
      </c>
      <c r="C16" s="16">
        <f>'Objetivos'!G16</f>
      </c>
    </row>
    <row r="17" ht="22" customHeight="1" spans="2:3" x14ac:dyDescent="0.25">
      <c r="B17" s="15" t="s">
        <v>49</v>
      </c>
      <c r="C17" s="16">
        <f>'Deudas y compromisos'!C21</f>
      </c>
    </row>
    <row r="19" spans="2:3" x14ac:dyDescent="0.25">
      <c r="B19" s="22">
        <f>IF(C5=0,"Cargá tus ingresos para ver el diagnóstico.",IF(C10&lt;0,"Atención: tus egresos superan tus ingresos. Revisá gastos y deudas.",IF(C10&gt;=C16,"Tu capacidad de ahorro cubre el ahorro necesario para tus objetivos.","Tu capacidad de ahorro no alcanza para todos tus objetivos: revisá plazos, montos o prioridades.")))</f>
      </c>
      <c r="C19" s="22"/>
    </row>
    <row r="20" spans="2:3" x14ac:dyDescent="0.25">
      <c r="B20" s="22"/>
      <c r="C20" s="22"/>
    </row>
    <row r="21" spans="2:3" x14ac:dyDescent="0.25">
      <c r="B21" s="22"/>
      <c r="C21" s="22"/>
    </row>
  </sheetData>
  <mergeCells count="3">
    <mergeCell ref="A1:H1"/>
    <mergeCell ref="A2:H2"/>
    <mergeCell ref="B19:C21"/>
  </mergeCells>
  <conditionalFormatting sqref="C10:C12">
    <cfRule type="cellIs" dxfId="0" priority="1" operator="lessThan">
      <formula>0</formula>
    </cfRule>
  </conditionalFormatting>
  <pageSetup paperSize="9" orientation="landscape" fitToWidth="1" fitToHeight="0"/>
  <drawing r:id="rIdGraficos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7CFA9"/>
    <pageSetUpPr fitToPage="1"/>
  </sheetPr>
  <dimension ref="A1:D2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14" customWidth="1"/>
    <col min="3" max="3" width="22" customWidth="1"/>
    <col min="4" max="4" width="40" customWidth="1"/>
  </cols>
  <sheetData>
    <row r="1" ht="36" customHeight="1" spans="1:4" x14ac:dyDescent="0.25">
      <c r="A1" s="10" t="s">
        <v>50</v>
      </c>
      <c r="B1" s="10"/>
      <c r="C1" s="10"/>
      <c r="D1" s="10"/>
    </row>
    <row r="2" ht="30" customHeight="1" spans="1:4" x14ac:dyDescent="0.25">
      <c r="A2" s="11" t="s">
        <v>51</v>
      </c>
      <c r="B2" s="11"/>
      <c r="C2" s="11"/>
      <c r="D2" s="11"/>
    </row>
    <row r="4" ht="32" customHeight="1" spans="1:4" x14ac:dyDescent="0.25">
      <c r="A4" s="23" t="s">
        <v>31</v>
      </c>
      <c r="B4" s="23" t="s">
        <v>52</v>
      </c>
      <c r="C4" s="23">
        <f>"Monto mensual ("&amp;Moneda&amp;")"</f>
      </c>
      <c r="D4" s="23" t="s">
        <v>53</v>
      </c>
    </row>
    <row r="5" spans="1:4" x14ac:dyDescent="0.25">
      <c r="A5" s="24" t="s">
        <v>54</v>
      </c>
      <c r="B5" s="24"/>
      <c r="C5" s="25"/>
      <c r="D5" s="24"/>
    </row>
    <row r="6" spans="1:4" x14ac:dyDescent="0.25">
      <c r="A6" s="24" t="s">
        <v>55</v>
      </c>
      <c r="B6" s="24"/>
      <c r="C6" s="25"/>
      <c r="D6" s="24"/>
    </row>
    <row r="7" spans="1:4" x14ac:dyDescent="0.25">
      <c r="A7" s="24" t="s">
        <v>56</v>
      </c>
      <c r="B7" s="24"/>
      <c r="C7" s="25"/>
      <c r="D7" s="24"/>
    </row>
    <row r="8" spans="1:4" x14ac:dyDescent="0.25">
      <c r="A8" s="24" t="s">
        <v>57</v>
      </c>
      <c r="B8" s="24"/>
      <c r="C8" s="25"/>
      <c r="D8" s="24"/>
    </row>
    <row r="9" spans="1:4" x14ac:dyDescent="0.25">
      <c r="A9" s="24"/>
      <c r="B9" s="24"/>
      <c r="C9" s="25"/>
      <c r="D9" s="24"/>
    </row>
    <row r="10" spans="1:4" x14ac:dyDescent="0.25">
      <c r="A10" s="24"/>
      <c r="B10" s="24"/>
      <c r="C10" s="25"/>
      <c r="D10" s="24"/>
    </row>
    <row r="11" spans="1:4" x14ac:dyDescent="0.25">
      <c r="A11" s="24"/>
      <c r="B11" s="24"/>
      <c r="C11" s="25"/>
      <c r="D11" s="24"/>
    </row>
    <row r="12" spans="1:4" x14ac:dyDescent="0.25">
      <c r="A12" s="24"/>
      <c r="B12" s="24"/>
      <c r="C12" s="25"/>
      <c r="D12" s="24"/>
    </row>
    <row r="13" spans="1:4" x14ac:dyDescent="0.25">
      <c r="A13" s="24"/>
      <c r="B13" s="24"/>
      <c r="C13" s="25"/>
      <c r="D13" s="24"/>
    </row>
    <row r="14" spans="1:4" x14ac:dyDescent="0.25">
      <c r="A14" s="24"/>
      <c r="B14" s="24"/>
      <c r="C14" s="25"/>
      <c r="D14" s="24"/>
    </row>
    <row r="15" spans="1:4" x14ac:dyDescent="0.25">
      <c r="A15" s="24"/>
      <c r="B15" s="24"/>
      <c r="C15" s="25"/>
      <c r="D15" s="24"/>
    </row>
    <row r="16" spans="1:4" x14ac:dyDescent="0.25">
      <c r="A16" s="24"/>
      <c r="B16" s="24"/>
      <c r="C16" s="25"/>
      <c r="D16" s="24"/>
    </row>
    <row r="17" spans="1:4" x14ac:dyDescent="0.25">
      <c r="A17" s="24"/>
      <c r="B17" s="24"/>
      <c r="C17" s="25"/>
      <c r="D17" s="24"/>
    </row>
    <row r="18" spans="1:4" x14ac:dyDescent="0.25">
      <c r="A18" s="24"/>
      <c r="B18" s="24"/>
      <c r="C18" s="25"/>
      <c r="D18" s="24"/>
    </row>
    <row r="19" spans="1:4" x14ac:dyDescent="0.25">
      <c r="A19" s="24"/>
      <c r="B19" s="24"/>
      <c r="C19" s="25"/>
      <c r="D19" s="24"/>
    </row>
    <row r="21" ht="24" customHeight="1" spans="1:3" x14ac:dyDescent="0.25">
      <c r="A21" s="26" t="s">
        <v>58</v>
      </c>
      <c r="C21" s="27">
        <f>SUM(C5:C19)</f>
      </c>
    </row>
  </sheetData>
  <mergeCells count="2">
    <mergeCell ref="A1:D1"/>
    <mergeCell ref="A2:D2"/>
  </mergeCells>
  <dataValidations count="2">
    <dataValidation type="list" allowBlank="1" showErrorMessage="1" errorStyle="warning" sqref="B5:B19">
      <formula1>"Fijo,Variable"</formula1>
    </dataValidation>
    <dataValidation type="decimal" operator="greaterThanOrEqual" allowBlank="1" showErrorMessage="1" errorStyle="stop" errorTitle="Valor no válido" error="Ingresá un número mayor o igual a 0, sin símbolos." sqref="C5:C19">
      <formula1>0</formula1>
    </dataValidation>
  </dataValidations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7CFA9"/>
    <pageSetUpPr fitToPage="1"/>
  </sheetPr>
  <dimension ref="A1:E3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22" customWidth="1"/>
    <col min="4" max="4" width="14" customWidth="1"/>
    <col min="5" max="5" width="34" customWidth="1"/>
  </cols>
  <sheetData>
    <row r="1" ht="36" customHeight="1" spans="1:5" x14ac:dyDescent="0.25">
      <c r="A1" s="10" t="s">
        <v>34</v>
      </c>
      <c r="B1" s="10"/>
      <c r="C1" s="10"/>
      <c r="D1" s="10"/>
      <c r="E1" s="10"/>
    </row>
    <row r="2" ht="30" customHeight="1" spans="1:5" x14ac:dyDescent="0.25">
      <c r="A2" s="11" t="s">
        <v>59</v>
      </c>
      <c r="B2" s="11"/>
      <c r="C2" s="11"/>
      <c r="D2" s="11"/>
      <c r="E2" s="11"/>
    </row>
    <row r="4" ht="32" customHeight="1" spans="1:5" x14ac:dyDescent="0.25">
      <c r="A4" s="23" t="s">
        <v>31</v>
      </c>
      <c r="B4" s="23" t="s">
        <v>60</v>
      </c>
      <c r="C4" s="23">
        <f>"Monto mensual ("&amp;Moneda&amp;")"</f>
      </c>
      <c r="D4" s="23" t="s">
        <v>61</v>
      </c>
      <c r="E4" s="23" t="s">
        <v>53</v>
      </c>
    </row>
    <row r="5" spans="1:5" x14ac:dyDescent="0.25">
      <c r="A5" s="24" t="s">
        <v>62</v>
      </c>
      <c r="B5" s="24"/>
      <c r="C5" s="25"/>
      <c r="D5" s="24"/>
      <c r="E5" s="24"/>
    </row>
    <row r="6" spans="1:5" x14ac:dyDescent="0.25">
      <c r="A6" s="24" t="s">
        <v>63</v>
      </c>
      <c r="B6" s="24"/>
      <c r="C6" s="25"/>
      <c r="D6" s="24"/>
      <c r="E6" s="24"/>
    </row>
    <row r="7" spans="1:5" x14ac:dyDescent="0.25">
      <c r="A7" s="24" t="s">
        <v>64</v>
      </c>
      <c r="B7" s="24"/>
      <c r="C7" s="25"/>
      <c r="D7" s="24"/>
      <c r="E7" s="24"/>
    </row>
    <row r="8" spans="1:5" x14ac:dyDescent="0.25">
      <c r="A8" s="24" t="s">
        <v>65</v>
      </c>
      <c r="B8" s="24"/>
      <c r="C8" s="25"/>
      <c r="D8" s="24"/>
      <c r="E8" s="24"/>
    </row>
    <row r="9" spans="1:5" x14ac:dyDescent="0.25">
      <c r="A9" s="24" t="s">
        <v>66</v>
      </c>
      <c r="B9" s="24"/>
      <c r="C9" s="25"/>
      <c r="D9" s="24"/>
      <c r="E9" s="24"/>
    </row>
    <row r="10" spans="1:5" x14ac:dyDescent="0.25">
      <c r="A10" s="24" t="s">
        <v>67</v>
      </c>
      <c r="B10" s="24"/>
      <c r="C10" s="25"/>
      <c r="D10" s="24"/>
      <c r="E10" s="24"/>
    </row>
    <row r="11" spans="1:5" x14ac:dyDescent="0.25">
      <c r="A11" s="24" t="s">
        <v>68</v>
      </c>
      <c r="B11" s="24"/>
      <c r="C11" s="25"/>
      <c r="D11" s="24"/>
      <c r="E11" s="24"/>
    </row>
    <row r="12" spans="1:5" x14ac:dyDescent="0.25">
      <c r="A12" s="24" t="s">
        <v>69</v>
      </c>
      <c r="B12" s="24"/>
      <c r="C12" s="25"/>
      <c r="D12" s="24"/>
      <c r="E12" s="24"/>
    </row>
    <row r="13" spans="1:5" x14ac:dyDescent="0.25">
      <c r="A13" s="24" t="s">
        <v>70</v>
      </c>
      <c r="B13" s="24"/>
      <c r="C13" s="25"/>
      <c r="D13" s="24"/>
      <c r="E13" s="24"/>
    </row>
    <row r="14" spans="1:5" x14ac:dyDescent="0.25">
      <c r="A14" s="24" t="s">
        <v>71</v>
      </c>
      <c r="B14" s="24"/>
      <c r="C14" s="25"/>
      <c r="D14" s="24"/>
      <c r="E14" s="24"/>
    </row>
    <row r="15" spans="1:5" x14ac:dyDescent="0.25">
      <c r="A15" s="24"/>
      <c r="B15" s="24"/>
      <c r="C15" s="25"/>
      <c r="D15" s="24"/>
      <c r="E15" s="24"/>
    </row>
    <row r="16" spans="1:5" x14ac:dyDescent="0.25">
      <c r="A16" s="24"/>
      <c r="B16" s="24"/>
      <c r="C16" s="25"/>
      <c r="D16" s="24"/>
      <c r="E16" s="24"/>
    </row>
    <row r="17" spans="1:5" x14ac:dyDescent="0.25">
      <c r="A17" s="24"/>
      <c r="B17" s="24"/>
      <c r="C17" s="25"/>
      <c r="D17" s="24"/>
      <c r="E17" s="24"/>
    </row>
    <row r="18" spans="1:5" x14ac:dyDescent="0.25">
      <c r="A18" s="24"/>
      <c r="B18" s="24"/>
      <c r="C18" s="25"/>
      <c r="D18" s="24"/>
      <c r="E18" s="24"/>
    </row>
    <row r="19" spans="1:5" x14ac:dyDescent="0.25">
      <c r="A19" s="24"/>
      <c r="B19" s="24"/>
      <c r="C19" s="25"/>
      <c r="D19" s="24"/>
      <c r="E19" s="24"/>
    </row>
    <row r="20" spans="1:5" x14ac:dyDescent="0.25">
      <c r="A20" s="24"/>
      <c r="B20" s="24"/>
      <c r="C20" s="25"/>
      <c r="D20" s="24"/>
      <c r="E20" s="24"/>
    </row>
    <row r="21" spans="1:5" x14ac:dyDescent="0.25">
      <c r="A21" s="24"/>
      <c r="B21" s="24"/>
      <c r="C21" s="25"/>
      <c r="D21" s="24"/>
      <c r="E21" s="24"/>
    </row>
    <row r="22" spans="1:5" x14ac:dyDescent="0.25">
      <c r="A22" s="24"/>
      <c r="B22" s="24"/>
      <c r="C22" s="25"/>
      <c r="D22" s="24"/>
      <c r="E22" s="24"/>
    </row>
    <row r="23" spans="1:5" x14ac:dyDescent="0.25">
      <c r="A23" s="24"/>
      <c r="B23" s="24"/>
      <c r="C23" s="25"/>
      <c r="D23" s="24"/>
      <c r="E23" s="24"/>
    </row>
    <row r="24" spans="1:5" x14ac:dyDescent="0.25">
      <c r="A24" s="24"/>
      <c r="B24" s="24"/>
      <c r="C24" s="25"/>
      <c r="D24" s="24"/>
      <c r="E24" s="24"/>
    </row>
    <row r="25" spans="1:5" x14ac:dyDescent="0.25">
      <c r="A25" s="24"/>
      <c r="B25" s="24"/>
      <c r="C25" s="25"/>
      <c r="D25" s="24"/>
      <c r="E25" s="24"/>
    </row>
    <row r="26" spans="1:5" x14ac:dyDescent="0.25">
      <c r="A26" s="24"/>
      <c r="B26" s="24"/>
      <c r="C26" s="25"/>
      <c r="D26" s="24"/>
      <c r="E26" s="24"/>
    </row>
    <row r="27" spans="1:5" x14ac:dyDescent="0.25">
      <c r="A27" s="24"/>
      <c r="B27" s="24"/>
      <c r="C27" s="25"/>
      <c r="D27" s="24"/>
      <c r="E27" s="24"/>
    </row>
    <row r="28" spans="1:5" x14ac:dyDescent="0.25">
      <c r="A28" s="24"/>
      <c r="B28" s="24"/>
      <c r="C28" s="25"/>
      <c r="D28" s="24"/>
      <c r="E28" s="24"/>
    </row>
    <row r="29" spans="1:5" x14ac:dyDescent="0.25">
      <c r="A29" s="24"/>
      <c r="B29" s="24"/>
      <c r="C29" s="25"/>
      <c r="D29" s="24"/>
      <c r="E29" s="24"/>
    </row>
    <row r="31" ht="24" customHeight="1" spans="1:3" x14ac:dyDescent="0.25">
      <c r="A31" s="26" t="s">
        <v>72</v>
      </c>
      <c r="C31" s="27">
        <f>SUM(C5:C29)</f>
      </c>
    </row>
  </sheetData>
  <mergeCells count="2">
    <mergeCell ref="A1:E1"/>
    <mergeCell ref="A2:E2"/>
  </mergeCells>
  <dataValidations count="3">
    <dataValidation type="list" allowBlank="1" showErrorMessage="1" errorStyle="warning" sqref="B5:B29">
      <formula1>"Vivienda,Servicios,Salud,Educación,Transporte,Seguros,Suscripciones,Otros"</formula1>
    </dataValidation>
    <dataValidation type="decimal" operator="greaterThanOrEqual" allowBlank="1" showErrorMessage="1" errorStyle="stop" errorTitle="Valor no válido" error="Ingresá un número mayor o igual a 0, sin símbolos." sqref="C5:C29">
      <formula1>0</formula1>
    </dataValidation>
    <dataValidation type="whole" allowBlank="1" showErrorMessage="1" error="Ingresá un día entre 1 y 31." sqref="D5:D29">
      <formula1>1</formula1>
      <formula2>31</formula2>
    </dataValidation>
  </dataValidations>
  <pageSetup paperSize="9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7CFA9"/>
    <pageSetUpPr fitToPage="1"/>
  </sheetPr>
  <dimension ref="A1:E26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8" customWidth="1"/>
    <col min="3" max="5" width="22" customWidth="1"/>
  </cols>
  <sheetData>
    <row r="1" ht="36" customHeight="1" spans="1:5" x14ac:dyDescent="0.25">
      <c r="A1" s="10" t="s">
        <v>35</v>
      </c>
      <c r="B1" s="10"/>
      <c r="C1" s="10"/>
      <c r="D1" s="10"/>
      <c r="E1" s="10"/>
    </row>
    <row r="2" ht="30" customHeight="1" spans="1:5" x14ac:dyDescent="0.25">
      <c r="A2" s="11" t="s">
        <v>73</v>
      </c>
      <c r="B2" s="11"/>
      <c r="C2" s="11"/>
      <c r="D2" s="11"/>
      <c r="E2" s="11"/>
    </row>
    <row r="4" ht="32" customHeight="1" spans="1:5" x14ac:dyDescent="0.25">
      <c r="A4" s="23" t="s">
        <v>31</v>
      </c>
      <c r="B4" s="23" t="s">
        <v>60</v>
      </c>
      <c r="C4" s="23">
        <f>"Presupuesto mensual ("&amp;Moneda&amp;")"</f>
      </c>
      <c r="D4" s="23">
        <f>"Gasto real del mes ("&amp;Moneda&amp;")"</f>
      </c>
      <c r="E4" s="23">
        <f>"Diferencia ("&amp;Moneda&amp;")"</f>
      </c>
    </row>
    <row r="5" spans="1:5" x14ac:dyDescent="0.25">
      <c r="A5" s="24" t="s">
        <v>74</v>
      </c>
      <c r="B5" s="24"/>
      <c r="C5" s="25"/>
      <c r="D5" s="25"/>
      <c r="E5" s="28">
        <f>IF(D5="","",C5-D5)</f>
      </c>
    </row>
    <row r="6" spans="1:5" x14ac:dyDescent="0.25">
      <c r="A6" s="24" t="s">
        <v>75</v>
      </c>
      <c r="B6" s="24"/>
      <c r="C6" s="25"/>
      <c r="D6" s="25"/>
      <c r="E6" s="28">
        <f>IF(D6="","",C6-D6)</f>
      </c>
    </row>
    <row r="7" spans="1:5" x14ac:dyDescent="0.25">
      <c r="A7" s="24" t="s">
        <v>76</v>
      </c>
      <c r="B7" s="24"/>
      <c r="C7" s="25"/>
      <c r="D7" s="25"/>
      <c r="E7" s="28">
        <f>IF(D7="","",C7-D7)</f>
      </c>
    </row>
    <row r="8" spans="1:5" x14ac:dyDescent="0.25">
      <c r="A8" s="24" t="s">
        <v>77</v>
      </c>
      <c r="B8" s="24"/>
      <c r="C8" s="25"/>
      <c r="D8" s="25"/>
      <c r="E8" s="28">
        <f>IF(D8="","",C8-D8)</f>
      </c>
    </row>
    <row r="9" spans="1:5" x14ac:dyDescent="0.25">
      <c r="A9" s="24" t="s">
        <v>78</v>
      </c>
      <c r="B9" s="24"/>
      <c r="C9" s="25"/>
      <c r="D9" s="25"/>
      <c r="E9" s="28">
        <f>IF(D9="","",C9-D9)</f>
      </c>
    </row>
    <row r="10" spans="1:5" x14ac:dyDescent="0.25">
      <c r="A10" s="24" t="s">
        <v>79</v>
      </c>
      <c r="B10" s="24"/>
      <c r="C10" s="25"/>
      <c r="D10" s="25"/>
      <c r="E10" s="28">
        <f>IF(D10="","",C10-D10)</f>
      </c>
    </row>
    <row r="11" spans="1:5" x14ac:dyDescent="0.25">
      <c r="A11" s="24" t="s">
        <v>80</v>
      </c>
      <c r="B11" s="24"/>
      <c r="C11" s="25"/>
      <c r="D11" s="25"/>
      <c r="E11" s="28">
        <f>IF(D11="","",C11-D11)</f>
      </c>
    </row>
    <row r="12" spans="1:5" x14ac:dyDescent="0.25">
      <c r="A12" s="24" t="s">
        <v>81</v>
      </c>
      <c r="B12" s="24"/>
      <c r="C12" s="25"/>
      <c r="D12" s="25"/>
      <c r="E12" s="28">
        <f>IF(D12="","",C12-D12)</f>
      </c>
    </row>
    <row r="13" spans="1:5" x14ac:dyDescent="0.25">
      <c r="A13" s="24"/>
      <c r="B13" s="24"/>
      <c r="C13" s="25"/>
      <c r="D13" s="25"/>
      <c r="E13" s="28">
        <f>IF(D13="","",C13-D13)</f>
      </c>
    </row>
    <row r="14" spans="1:5" x14ac:dyDescent="0.25">
      <c r="A14" s="24"/>
      <c r="B14" s="24"/>
      <c r="C14" s="25"/>
      <c r="D14" s="25"/>
      <c r="E14" s="28">
        <f>IF(D14="","",C14-D14)</f>
      </c>
    </row>
    <row r="15" spans="1:5" x14ac:dyDescent="0.25">
      <c r="A15" s="24"/>
      <c r="B15" s="24"/>
      <c r="C15" s="25"/>
      <c r="D15" s="25"/>
      <c r="E15" s="28">
        <f>IF(D15="","",C15-D15)</f>
      </c>
    </row>
    <row r="16" spans="1:5" x14ac:dyDescent="0.25">
      <c r="A16" s="24"/>
      <c r="B16" s="24"/>
      <c r="C16" s="25"/>
      <c r="D16" s="25"/>
      <c r="E16" s="28">
        <f>IF(D16="","",C16-D16)</f>
      </c>
    </row>
    <row r="17" spans="1:5" x14ac:dyDescent="0.25">
      <c r="A17" s="24"/>
      <c r="B17" s="24"/>
      <c r="C17" s="25"/>
      <c r="D17" s="25"/>
      <c r="E17" s="28">
        <f>IF(D17="","",C17-D17)</f>
      </c>
    </row>
    <row r="18" spans="1:5" x14ac:dyDescent="0.25">
      <c r="A18" s="24"/>
      <c r="B18" s="24"/>
      <c r="C18" s="25"/>
      <c r="D18" s="25"/>
      <c r="E18" s="28">
        <f>IF(D18="","",C18-D18)</f>
      </c>
    </row>
    <row r="19" spans="1:5" x14ac:dyDescent="0.25">
      <c r="A19" s="24"/>
      <c r="B19" s="24"/>
      <c r="C19" s="25"/>
      <c r="D19" s="25"/>
      <c r="E19" s="28">
        <f>IF(D19="","",C19-D19)</f>
      </c>
    </row>
    <row r="20" spans="1:5" x14ac:dyDescent="0.25">
      <c r="A20" s="24"/>
      <c r="B20" s="24"/>
      <c r="C20" s="25"/>
      <c r="D20" s="25"/>
      <c r="E20" s="28">
        <f>IF(D20="","",C20-D20)</f>
      </c>
    </row>
    <row r="21" spans="1:5" x14ac:dyDescent="0.25">
      <c r="A21" s="24"/>
      <c r="B21" s="24"/>
      <c r="C21" s="25"/>
      <c r="D21" s="25"/>
      <c r="E21" s="28">
        <f>IF(D21="","",C21-D21)</f>
      </c>
    </row>
    <row r="22" spans="1:5" x14ac:dyDescent="0.25">
      <c r="A22" s="24"/>
      <c r="B22" s="24"/>
      <c r="C22" s="25"/>
      <c r="D22" s="25"/>
      <c r="E22" s="28">
        <f>IF(D22="","",C22-D22)</f>
      </c>
    </row>
    <row r="23" spans="1:5" x14ac:dyDescent="0.25">
      <c r="A23" s="24"/>
      <c r="B23" s="24"/>
      <c r="C23" s="25"/>
      <c r="D23" s="25"/>
      <c r="E23" s="28">
        <f>IF(D23="","",C23-D23)</f>
      </c>
    </row>
    <row r="24" spans="1:5" x14ac:dyDescent="0.25">
      <c r="A24" s="24"/>
      <c r="B24" s="24"/>
      <c r="C24" s="25"/>
      <c r="D24" s="25"/>
      <c r="E24" s="28">
        <f>IF(D24="","",C24-D24)</f>
      </c>
    </row>
    <row r="26" ht="24" customHeight="1" spans="1:5" x14ac:dyDescent="0.25">
      <c r="A26" s="26" t="s">
        <v>82</v>
      </c>
      <c r="C26" s="27">
        <f>SUM(C5:C24)</f>
      </c>
      <c r="D26" s="27">
        <f>SUM(D5:D24)</f>
      </c>
      <c r="E26" s="27">
        <f>C26-D26</f>
      </c>
    </row>
  </sheetData>
  <mergeCells count="2">
    <mergeCell ref="A1:E1"/>
    <mergeCell ref="A2:E2"/>
  </mergeCells>
  <dataValidations count="2">
    <dataValidation type="list" allowBlank="1" showErrorMessage="1" errorStyle="warning" sqref="B5:B24">
      <formula1>"Alimentación,Ocio,Ropa,Salud,Transporte,Hogar,Otros"</formula1>
    </dataValidation>
    <dataValidation type="decimal" operator="greaterThanOrEqual" allowBlank="1" showErrorMessage="1" errorStyle="stop" errorTitle="Valor no válido" error="Ingresá un número mayor o igual a 0, sin símbolos." sqref="C5:D24">
      <formula1>0</formula1>
    </dataValidation>
  </dataValidations>
  <pageSetup paperSize="9"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7CFA9"/>
    <pageSetUpPr fitToPage="1"/>
  </sheetPr>
  <dimension ref="A1:G2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8" customWidth="1"/>
    <col min="3" max="4" width="22" customWidth="1"/>
    <col min="5" max="5" width="14" customWidth="1"/>
    <col min="6" max="6" width="22" customWidth="1"/>
    <col min="7" max="7" width="30" customWidth="1"/>
  </cols>
  <sheetData>
    <row r="1" ht="36" customHeight="1" spans="1:7" x14ac:dyDescent="0.25">
      <c r="A1" s="10" t="s">
        <v>83</v>
      </c>
      <c r="B1" s="10"/>
      <c r="C1" s="10"/>
      <c r="D1" s="10"/>
      <c r="E1" s="10"/>
      <c r="F1" s="10"/>
      <c r="G1" s="10"/>
    </row>
    <row r="2" ht="30" customHeight="1" spans="1:7" x14ac:dyDescent="0.25">
      <c r="A2" s="11" t="s">
        <v>84</v>
      </c>
      <c r="B2" s="11"/>
      <c r="C2" s="11"/>
      <c r="D2" s="11"/>
      <c r="E2" s="11"/>
      <c r="F2" s="11"/>
      <c r="G2" s="11"/>
    </row>
    <row r="4" ht="32" customHeight="1" spans="1:7" x14ac:dyDescent="0.25">
      <c r="A4" s="23" t="s">
        <v>85</v>
      </c>
      <c r="B4" s="23" t="s">
        <v>52</v>
      </c>
      <c r="C4" s="23">
        <f>"Saldo total adeudado ("&amp;Moneda&amp;")"</f>
      </c>
      <c r="D4" s="23">
        <f>"Cuota mensual ("&amp;Moneda&amp;")"</f>
      </c>
      <c r="E4" s="23" t="s">
        <v>86</v>
      </c>
      <c r="F4" s="23">
        <f>"Total a pagar (cuota × cuotas) ("&amp;Moneda&amp;")"</f>
      </c>
      <c r="G4" s="23" t="s">
        <v>53</v>
      </c>
    </row>
    <row r="5" spans="1:7" x14ac:dyDescent="0.25">
      <c r="A5" s="24"/>
      <c r="B5" s="24"/>
      <c r="C5" s="25"/>
      <c r="D5" s="25"/>
      <c r="E5" s="29"/>
      <c r="F5" s="28">
        <f>IF(OR(D5="",E5=""),"",D5*E5)</f>
      </c>
      <c r="G5" s="24"/>
    </row>
    <row r="6" spans="1:7" x14ac:dyDescent="0.25">
      <c r="A6" s="24"/>
      <c r="B6" s="24"/>
      <c r="C6" s="25"/>
      <c r="D6" s="25"/>
      <c r="E6" s="29"/>
      <c r="F6" s="28">
        <f>IF(OR(D6="",E6=""),"",D6*E6)</f>
      </c>
      <c r="G6" s="24"/>
    </row>
    <row r="7" spans="1:7" x14ac:dyDescent="0.25">
      <c r="A7" s="24"/>
      <c r="B7" s="24"/>
      <c r="C7" s="25"/>
      <c r="D7" s="25"/>
      <c r="E7" s="29"/>
      <c r="F7" s="28">
        <f>IF(OR(D7="",E7=""),"",D7*E7)</f>
      </c>
      <c r="G7" s="24"/>
    </row>
    <row r="8" spans="1:7" x14ac:dyDescent="0.25">
      <c r="A8" s="24"/>
      <c r="B8" s="24"/>
      <c r="C8" s="25"/>
      <c r="D8" s="25"/>
      <c r="E8" s="29"/>
      <c r="F8" s="28">
        <f>IF(OR(D8="",E8=""),"",D8*E8)</f>
      </c>
      <c r="G8" s="24"/>
    </row>
    <row r="9" spans="1:7" x14ac:dyDescent="0.25">
      <c r="A9" s="24"/>
      <c r="B9" s="24"/>
      <c r="C9" s="25"/>
      <c r="D9" s="25"/>
      <c r="E9" s="29"/>
      <c r="F9" s="28">
        <f>IF(OR(D9="",E9=""),"",D9*E9)</f>
      </c>
      <c r="G9" s="24"/>
    </row>
    <row r="10" spans="1:7" x14ac:dyDescent="0.25">
      <c r="A10" s="24"/>
      <c r="B10" s="24"/>
      <c r="C10" s="25"/>
      <c r="D10" s="25"/>
      <c r="E10" s="29"/>
      <c r="F10" s="28">
        <f>IF(OR(D10="",E10=""),"",D10*E10)</f>
      </c>
      <c r="G10" s="24"/>
    </row>
    <row r="11" spans="1:7" x14ac:dyDescent="0.25">
      <c r="A11" s="24"/>
      <c r="B11" s="24"/>
      <c r="C11" s="25"/>
      <c r="D11" s="25"/>
      <c r="E11" s="29"/>
      <c r="F11" s="28">
        <f>IF(OR(D11="",E11=""),"",D11*E11)</f>
      </c>
      <c r="G11" s="24"/>
    </row>
    <row r="12" spans="1:7" x14ac:dyDescent="0.25">
      <c r="A12" s="24"/>
      <c r="B12" s="24"/>
      <c r="C12" s="25"/>
      <c r="D12" s="25"/>
      <c r="E12" s="29"/>
      <c r="F12" s="28">
        <f>IF(OR(D12="",E12=""),"",D12*E12)</f>
      </c>
      <c r="G12" s="24"/>
    </row>
    <row r="13" spans="1:7" x14ac:dyDescent="0.25">
      <c r="A13" s="24"/>
      <c r="B13" s="24"/>
      <c r="C13" s="25"/>
      <c r="D13" s="25"/>
      <c r="E13" s="29"/>
      <c r="F13" s="28">
        <f>IF(OR(D13="",E13=""),"",D13*E13)</f>
      </c>
      <c r="G13" s="24"/>
    </row>
    <row r="14" spans="1:7" x14ac:dyDescent="0.25">
      <c r="A14" s="24"/>
      <c r="B14" s="24"/>
      <c r="C14" s="25"/>
      <c r="D14" s="25"/>
      <c r="E14" s="29"/>
      <c r="F14" s="28">
        <f>IF(OR(D14="",E14=""),"",D14*E14)</f>
      </c>
      <c r="G14" s="24"/>
    </row>
    <row r="15" spans="1:7" x14ac:dyDescent="0.25">
      <c r="A15" s="24"/>
      <c r="B15" s="24"/>
      <c r="C15" s="25"/>
      <c r="D15" s="25"/>
      <c r="E15" s="29"/>
      <c r="F15" s="28">
        <f>IF(OR(D15="",E15=""),"",D15*E15)</f>
      </c>
      <c r="G15" s="24"/>
    </row>
    <row r="16" spans="1:7" x14ac:dyDescent="0.25">
      <c r="A16" s="24"/>
      <c r="B16" s="24"/>
      <c r="C16" s="25"/>
      <c r="D16" s="25"/>
      <c r="E16" s="29"/>
      <c r="F16" s="28">
        <f>IF(OR(D16="",E16=""),"",D16*E16)</f>
      </c>
      <c r="G16" s="24"/>
    </row>
    <row r="17" spans="1:7" x14ac:dyDescent="0.25">
      <c r="A17" s="24"/>
      <c r="B17" s="24"/>
      <c r="C17" s="25"/>
      <c r="D17" s="25"/>
      <c r="E17" s="29"/>
      <c r="F17" s="28">
        <f>IF(OR(D17="",E17=""),"",D17*E17)</f>
      </c>
      <c r="G17" s="24"/>
    </row>
    <row r="18" spans="1:7" x14ac:dyDescent="0.25">
      <c r="A18" s="24"/>
      <c r="B18" s="24"/>
      <c r="C18" s="25"/>
      <c r="D18" s="25"/>
      <c r="E18" s="29"/>
      <c r="F18" s="28">
        <f>IF(OR(D18="",E18=""),"",D18*E18)</f>
      </c>
      <c r="G18" s="24"/>
    </row>
    <row r="19" spans="1:7" x14ac:dyDescent="0.25">
      <c r="A19" s="24"/>
      <c r="B19" s="24"/>
      <c r="C19" s="25"/>
      <c r="D19" s="25"/>
      <c r="E19" s="29"/>
      <c r="F19" s="28">
        <f>IF(OR(D19="",E19=""),"",D19*E19)</f>
      </c>
      <c r="G19" s="24"/>
    </row>
    <row r="21" ht="24" customHeight="1" spans="1:6" x14ac:dyDescent="0.25">
      <c r="A21" s="26" t="s">
        <v>87</v>
      </c>
      <c r="C21" s="27">
        <f>SUM(C5:C19)</f>
      </c>
      <c r="D21" s="27">
        <f>SUM(D5:D19)</f>
      </c>
      <c r="F21" s="27">
        <f>SUM(F5:F19)</f>
      </c>
    </row>
  </sheetData>
  <mergeCells count="2">
    <mergeCell ref="A1:G1"/>
    <mergeCell ref="A2:G2"/>
  </mergeCells>
  <dataValidations count="3">
    <dataValidation type="list" allowBlank="1" showErrorMessage="1" errorStyle="warning" sqref="B5:B19">
      <formula1>"Tarjeta de crédito,Préstamo personal,Hipoteca,Plan en cuotas,Otro"</formula1>
    </dataValidation>
    <dataValidation type="decimal" operator="greaterThanOrEqual" allowBlank="1" showErrorMessage="1" errorStyle="stop" errorTitle="Valor no válido" error="Ingresá un número mayor o igual a 0, sin símbolos." sqref="C5:D19">
      <formula1>0</formula1>
    </dataValidation>
    <dataValidation type="whole" operator="greaterThanOrEqual" allowBlank="1" showErrorMessage="1" error="Ingresá un número entero de cuotas." sqref="E5:E19">
      <formula1>0</formula1>
    </dataValidation>
  </dataValidations>
  <pageSetup paperSize="9"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7CFA9"/>
    <pageSetUpPr fitToPage="1"/>
  </sheetPr>
  <dimension ref="A1:E16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24" customWidth="1"/>
    <col min="4" max="4" width="22" customWidth="1"/>
    <col min="5" max="5" width="34" customWidth="1"/>
  </cols>
  <sheetData>
    <row r="1" ht="36" customHeight="1" spans="1:5" x14ac:dyDescent="0.25">
      <c r="A1" s="10" t="s">
        <v>88</v>
      </c>
      <c r="B1" s="10"/>
      <c r="C1" s="10"/>
      <c r="D1" s="10"/>
      <c r="E1" s="10"/>
    </row>
    <row r="2" ht="30" customHeight="1" spans="1:5" x14ac:dyDescent="0.25">
      <c r="A2" s="11" t="s">
        <v>89</v>
      </c>
      <c r="B2" s="11"/>
      <c r="C2" s="11"/>
      <c r="D2" s="11"/>
      <c r="E2" s="11"/>
    </row>
    <row r="4" ht="32" customHeight="1" spans="1:5" x14ac:dyDescent="0.25">
      <c r="A4" s="23" t="s">
        <v>90</v>
      </c>
      <c r="B4" s="23">
        <f>"Aporte planificado ("&amp;Moneda&amp;")"</f>
      </c>
      <c r="C4" s="23">
        <f>"Aporte real del mes ("&amp;Moneda&amp;")"</f>
      </c>
      <c r="D4" s="23">
        <f>"Diferencia ("&amp;Moneda&amp;")"</f>
      </c>
      <c r="E4" s="23" t="s">
        <v>53</v>
      </c>
    </row>
    <row r="5" spans="1:5" x14ac:dyDescent="0.25">
      <c r="A5" s="24" t="s">
        <v>91</v>
      </c>
      <c r="B5" s="25"/>
      <c r="C5" s="25"/>
      <c r="D5" s="28">
        <f>IF(C5="","",C5-B5)</f>
      </c>
      <c r="E5" s="24"/>
    </row>
    <row r="6" spans="1:5" x14ac:dyDescent="0.25">
      <c r="A6" s="24" t="s">
        <v>92</v>
      </c>
      <c r="B6" s="25"/>
      <c r="C6" s="25"/>
      <c r="D6" s="28">
        <f>IF(C6="","",C6-B6)</f>
      </c>
      <c r="E6" s="24"/>
    </row>
    <row r="7" spans="1:5" x14ac:dyDescent="0.25">
      <c r="A7" s="24" t="s">
        <v>93</v>
      </c>
      <c r="B7" s="25"/>
      <c r="C7" s="25"/>
      <c r="D7" s="28">
        <f>IF(C7="","",C7-B7)</f>
      </c>
      <c r="E7" s="24"/>
    </row>
    <row r="8" spans="1:5" x14ac:dyDescent="0.25">
      <c r="A8" s="24" t="s">
        <v>94</v>
      </c>
      <c r="B8" s="25"/>
      <c r="C8" s="25"/>
      <c r="D8" s="28">
        <f>IF(C8="","",C8-B8)</f>
      </c>
      <c r="E8" s="24"/>
    </row>
    <row r="9" spans="1:5" x14ac:dyDescent="0.25">
      <c r="A9" s="24"/>
      <c r="B9" s="25"/>
      <c r="C9" s="25"/>
      <c r="D9" s="28">
        <f>IF(C9="","",C9-B9)</f>
      </c>
      <c r="E9" s="24"/>
    </row>
    <row r="10" spans="1:5" x14ac:dyDescent="0.25">
      <c r="A10" s="24"/>
      <c r="B10" s="25"/>
      <c r="C10" s="25"/>
      <c r="D10" s="28">
        <f>IF(C10="","",C10-B10)</f>
      </c>
      <c r="E10" s="24"/>
    </row>
    <row r="11" spans="1:5" x14ac:dyDescent="0.25">
      <c r="A11" s="24"/>
      <c r="B11" s="25"/>
      <c r="C11" s="25"/>
      <c r="D11" s="28">
        <f>IF(C11="","",C11-B11)</f>
      </c>
      <c r="E11" s="24"/>
    </row>
    <row r="12" spans="1:5" x14ac:dyDescent="0.25">
      <c r="A12" s="24"/>
      <c r="B12" s="25"/>
      <c r="C12" s="25"/>
      <c r="D12" s="28">
        <f>IF(C12="","",C12-B12)</f>
      </c>
      <c r="E12" s="24"/>
    </row>
    <row r="13" spans="1:5" x14ac:dyDescent="0.25">
      <c r="A13" s="24"/>
      <c r="B13" s="25"/>
      <c r="C13" s="25"/>
      <c r="D13" s="28">
        <f>IF(C13="","",C13-B13)</f>
      </c>
      <c r="E13" s="24"/>
    </row>
    <row r="14" spans="1:5" x14ac:dyDescent="0.25">
      <c r="A14" s="24"/>
      <c r="B14" s="25"/>
      <c r="C14" s="25"/>
      <c r="D14" s="28">
        <f>IF(C14="","",C14-B14)</f>
      </c>
      <c r="E14" s="24"/>
    </row>
    <row r="16" ht="24" customHeight="1" spans="1:4" x14ac:dyDescent="0.25">
      <c r="A16" s="26" t="s">
        <v>95</v>
      </c>
      <c r="B16" s="27">
        <f>SUM(B5:B14)</f>
      </c>
      <c r="C16" s="27">
        <f>SUM(C5:C14)</f>
      </c>
      <c r="D16" s="27">
        <f>C16-B16</f>
      </c>
    </row>
  </sheetData>
  <mergeCells count="2">
    <mergeCell ref="A1:E1"/>
    <mergeCell ref="A2:E2"/>
  </mergeCells>
  <dataValidations count="1">
    <dataValidation type="decimal" operator="greaterThanOrEqual" allowBlank="1" showErrorMessage="1" errorStyle="stop" errorTitle="Valor no válido" error="Ingresá un número mayor o igual a 0, sin símbolos." sqref="B5:C14">
      <formula1>0</formula1>
    </dataValidation>
  </dataValidations>
  <pageSetup paperSize="9" orientation="landscape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7CFA9"/>
    <pageSetUpPr fitToPage="1"/>
  </sheetPr>
  <dimension ref="A1:I16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  <col min="3" max="4" width="20" customWidth="1"/>
    <col min="5" max="5" width="12" customWidth="1"/>
    <col min="6" max="6" width="20" customWidth="1"/>
    <col min="7" max="7" width="22" customWidth="1"/>
    <col min="8" max="8" width="11" customWidth="1"/>
    <col min="9" max="9" width="16" customWidth="1"/>
  </cols>
  <sheetData>
    <row r="1" ht="36" customHeight="1" spans="1:9" x14ac:dyDescent="0.25">
      <c r="A1" s="10" t="s">
        <v>96</v>
      </c>
      <c r="B1" s="10"/>
      <c r="C1" s="10"/>
      <c r="D1" s="10"/>
      <c r="E1" s="10"/>
      <c r="F1" s="10"/>
      <c r="G1" s="10"/>
      <c r="H1" s="10"/>
      <c r="I1" s="10"/>
    </row>
    <row r="2" ht="30" customHeight="1" spans="1:9" x14ac:dyDescent="0.25">
      <c r="A2" s="11" t="s">
        <v>97</v>
      </c>
      <c r="B2" s="11"/>
      <c r="C2" s="11"/>
      <c r="D2" s="11"/>
      <c r="E2" s="11"/>
      <c r="F2" s="11"/>
      <c r="G2" s="11"/>
      <c r="H2" s="11"/>
      <c r="I2" s="11"/>
    </row>
    <row r="4" ht="32" customHeight="1" spans="1:9" x14ac:dyDescent="0.25">
      <c r="A4" s="23" t="s">
        <v>98</v>
      </c>
      <c r="B4" s="23" t="s">
        <v>99</v>
      </c>
      <c r="C4" s="23">
        <f>"Monto objetivo ("&amp;Moneda&amp;")"</f>
      </c>
      <c r="D4" s="23">
        <f>"Ahorro acumulado ("&amp;Moneda&amp;")"</f>
      </c>
      <c r="E4" s="23" t="s">
        <v>100</v>
      </c>
      <c r="F4" s="23">
        <f>"Monto restante ("&amp;Moneda&amp;")"</f>
      </c>
      <c r="G4" s="23">
        <f>"Ahorro mensual necesario ("&amp;Moneda&amp;")"</f>
      </c>
      <c r="H4" s="23" t="s">
        <v>101</v>
      </c>
      <c r="I4" s="23" t="s">
        <v>102</v>
      </c>
    </row>
    <row r="5" spans="1:9" x14ac:dyDescent="0.25">
      <c r="A5" s="24"/>
      <c r="B5" s="24"/>
      <c r="C5" s="25"/>
      <c r="D5" s="25"/>
      <c r="E5" s="29"/>
      <c r="F5" s="28">
        <f>IF(C5="","",MAX(0,C5-D5))</f>
      </c>
      <c r="G5" s="28">
        <f>IF(OR(C5="",E5="",E5&lt;=0),"",F5/E5)</f>
      </c>
      <c r="H5" s="30">
        <f>IF(OR(C5="",C5&lt;=0),"",MIN(1,D5/C5))</f>
      </c>
      <c r="I5" s="31">
        <f>IF(H5="","",REPT("█",ROUND(H5*10,0))&amp;REPT("░",10-ROUND(H5*10,0)))</f>
      </c>
    </row>
    <row r="6" spans="1:9" x14ac:dyDescent="0.25">
      <c r="A6" s="24"/>
      <c r="B6" s="24"/>
      <c r="C6" s="25"/>
      <c r="D6" s="25"/>
      <c r="E6" s="29"/>
      <c r="F6" s="28">
        <f>IF(C6="","",MAX(0,C6-D6))</f>
      </c>
      <c r="G6" s="28">
        <f>IF(OR(C6="",E6="",E6&lt;=0),"",F6/E6)</f>
      </c>
      <c r="H6" s="30">
        <f>IF(OR(C6="",C6&lt;=0),"",MIN(1,D6/C6))</f>
      </c>
      <c r="I6" s="31">
        <f>IF(H6="","",REPT("█",ROUND(H6*10,0))&amp;REPT("░",10-ROUND(H6*10,0)))</f>
      </c>
    </row>
    <row r="7" spans="1:9" x14ac:dyDescent="0.25">
      <c r="A7" s="24"/>
      <c r="B7" s="24"/>
      <c r="C7" s="25"/>
      <c r="D7" s="25"/>
      <c r="E7" s="29"/>
      <c r="F7" s="28">
        <f>IF(C7="","",MAX(0,C7-D7))</f>
      </c>
      <c r="G7" s="28">
        <f>IF(OR(C7="",E7="",E7&lt;=0),"",F7/E7)</f>
      </c>
      <c r="H7" s="30">
        <f>IF(OR(C7="",C7&lt;=0),"",MIN(1,D7/C7))</f>
      </c>
      <c r="I7" s="31">
        <f>IF(H7="","",REPT("█",ROUND(H7*10,0))&amp;REPT("░",10-ROUND(H7*10,0)))</f>
      </c>
    </row>
    <row r="8" spans="1:9" x14ac:dyDescent="0.25">
      <c r="A8" s="24"/>
      <c r="B8" s="24"/>
      <c r="C8" s="25"/>
      <c r="D8" s="25"/>
      <c r="E8" s="29"/>
      <c r="F8" s="28">
        <f>IF(C8="","",MAX(0,C8-D8))</f>
      </c>
      <c r="G8" s="28">
        <f>IF(OR(C8="",E8="",E8&lt;=0),"",F8/E8)</f>
      </c>
      <c r="H8" s="30">
        <f>IF(OR(C8="",C8&lt;=0),"",MIN(1,D8/C8))</f>
      </c>
      <c r="I8" s="31">
        <f>IF(H8="","",REPT("█",ROUND(H8*10,0))&amp;REPT("░",10-ROUND(H8*10,0)))</f>
      </c>
    </row>
    <row r="9" spans="1:9" x14ac:dyDescent="0.25">
      <c r="A9" s="24"/>
      <c r="B9" s="24"/>
      <c r="C9" s="25"/>
      <c r="D9" s="25"/>
      <c r="E9" s="29"/>
      <c r="F9" s="28">
        <f>IF(C9="","",MAX(0,C9-D9))</f>
      </c>
      <c r="G9" s="28">
        <f>IF(OR(C9="",E9="",E9&lt;=0),"",F9/E9)</f>
      </c>
      <c r="H9" s="30">
        <f>IF(OR(C9="",C9&lt;=0),"",MIN(1,D9/C9))</f>
      </c>
      <c r="I9" s="31">
        <f>IF(H9="","",REPT("█",ROUND(H9*10,0))&amp;REPT("░",10-ROUND(H9*10,0)))</f>
      </c>
    </row>
    <row r="10" spans="1:9" x14ac:dyDescent="0.25">
      <c r="A10" s="24"/>
      <c r="B10" s="24"/>
      <c r="C10" s="25"/>
      <c r="D10" s="25"/>
      <c r="E10" s="29"/>
      <c r="F10" s="28">
        <f>IF(C10="","",MAX(0,C10-D10))</f>
      </c>
      <c r="G10" s="28">
        <f>IF(OR(C10="",E10="",E10&lt;=0),"",F10/E10)</f>
      </c>
      <c r="H10" s="30">
        <f>IF(OR(C10="",C10&lt;=0),"",MIN(1,D10/C10))</f>
      </c>
      <c r="I10" s="31">
        <f>IF(H10="","",REPT("█",ROUND(H10*10,0))&amp;REPT("░",10-ROUND(H10*10,0)))</f>
      </c>
    </row>
    <row r="11" spans="1:9" x14ac:dyDescent="0.25">
      <c r="A11" s="24"/>
      <c r="B11" s="24"/>
      <c r="C11" s="25"/>
      <c r="D11" s="25"/>
      <c r="E11" s="29"/>
      <c r="F11" s="28">
        <f>IF(C11="","",MAX(0,C11-D11))</f>
      </c>
      <c r="G11" s="28">
        <f>IF(OR(C11="",E11="",E11&lt;=0),"",F11/E11)</f>
      </c>
      <c r="H11" s="30">
        <f>IF(OR(C11="",C11&lt;=0),"",MIN(1,D11/C11))</f>
      </c>
      <c r="I11" s="31">
        <f>IF(H11="","",REPT("█",ROUND(H11*10,0))&amp;REPT("░",10-ROUND(H11*10,0)))</f>
      </c>
    </row>
    <row r="12" spans="1:9" x14ac:dyDescent="0.25">
      <c r="A12" s="24"/>
      <c r="B12" s="24"/>
      <c r="C12" s="25"/>
      <c r="D12" s="25"/>
      <c r="E12" s="29"/>
      <c r="F12" s="28">
        <f>IF(C12="","",MAX(0,C12-D12))</f>
      </c>
      <c r="G12" s="28">
        <f>IF(OR(C12="",E12="",E12&lt;=0),"",F12/E12)</f>
      </c>
      <c r="H12" s="30">
        <f>IF(OR(C12="",C12&lt;=0),"",MIN(1,D12/C12))</f>
      </c>
      <c r="I12" s="31">
        <f>IF(H12="","",REPT("█",ROUND(H12*10,0))&amp;REPT("░",10-ROUND(H12*10,0)))</f>
      </c>
    </row>
    <row r="13" spans="1:9" x14ac:dyDescent="0.25">
      <c r="A13" s="24"/>
      <c r="B13" s="24"/>
      <c r="C13" s="25"/>
      <c r="D13" s="25"/>
      <c r="E13" s="29"/>
      <c r="F13" s="28">
        <f>IF(C13="","",MAX(0,C13-D13))</f>
      </c>
      <c r="G13" s="28">
        <f>IF(OR(C13="",E13="",E13&lt;=0),"",F13/E13)</f>
      </c>
      <c r="H13" s="30">
        <f>IF(OR(C13="",C13&lt;=0),"",MIN(1,D13/C13))</f>
      </c>
      <c r="I13" s="31">
        <f>IF(H13="","",REPT("█",ROUND(H13*10,0))&amp;REPT("░",10-ROUND(H13*10,0)))</f>
      </c>
    </row>
    <row r="14" spans="1:9" x14ac:dyDescent="0.25">
      <c r="A14" s="24"/>
      <c r="B14" s="24"/>
      <c r="C14" s="25"/>
      <c r="D14" s="25"/>
      <c r="E14" s="29"/>
      <c r="F14" s="28">
        <f>IF(C14="","",MAX(0,C14-D14))</f>
      </c>
      <c r="G14" s="28">
        <f>IF(OR(C14="",E14="",E14&lt;=0),"",F14/E14)</f>
      </c>
      <c r="H14" s="30">
        <f>IF(OR(C14="",C14&lt;=0),"",MIN(1,D14/C14))</f>
      </c>
      <c r="I14" s="31">
        <f>IF(H14="","",REPT("█",ROUND(H14*10,0))&amp;REPT("░",10-ROUND(H14*10,0)))</f>
      </c>
    </row>
    <row r="16" ht="24" customHeight="1" spans="1:8" x14ac:dyDescent="0.25">
      <c r="A16" s="26" t="s">
        <v>87</v>
      </c>
      <c r="C16" s="27">
        <f>SUM(C5:C14)</f>
      </c>
      <c r="D16" s="27">
        <f>SUM(D5:D14)</f>
      </c>
      <c r="F16" s="27">
        <f>SUM(F5:F14)</f>
      </c>
      <c r="G16" s="27">
        <f>SUM(G5:G14)</f>
      </c>
      <c r="H16" s="32">
        <f>IF(C16&gt;0,MIN(1,D16/C16),"")</f>
      </c>
    </row>
  </sheetData>
  <mergeCells count="2">
    <mergeCell ref="A1:I1"/>
    <mergeCell ref="A2:I2"/>
  </mergeCells>
  <dataValidations count="3">
    <dataValidation type="list" allowBlank="1" showErrorMessage="1" errorStyle="warning" sqref="B5:B14">
      <formula1>"Corto,Mediano,Largo"</formula1>
    </dataValidation>
    <dataValidation type="decimal" operator="greaterThanOrEqual" allowBlank="1" showErrorMessage="1" errorStyle="stop" errorTitle="Valor no válido" error="Ingresá un número mayor o igual a 0, sin símbolos." sqref="C5:D14">
      <formula1>0</formula1>
    </dataValidation>
    <dataValidation type="whole" allowBlank="1" showErrorMessage="1" error="Ingresá un número entero de meses entre 1 y 600." sqref="E5:E14">
      <formula1>1</formula1>
      <formula2>600</formula2>
    </dataValidation>
  </dataValidations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Instrucciones</vt:lpstr>
      <vt:lpstr>Resumen</vt:lpstr>
      <vt:lpstr>Ingresos</vt:lpstr>
      <vt:lpstr>Gastos fijos</vt:lpstr>
      <vt:lpstr>Gastos variables</vt:lpstr>
      <vt:lpstr>Deudas y compromisos</vt:lpstr>
      <vt:lpstr>Ahorro mensual</vt:lpstr>
      <vt:lpstr>Objetivos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 Martins Planifica</dc:creator>
  <dc:title>Mi Plan Financiero — Agus Martins Planifica</dc:title>
  <dc:subject/>
  <dc:description/>
  <cp:keywords/>
  <cp:category/>
  <cp:lastModifiedBy>Unknown</cp:lastModifiedBy>
  <dcterms:created xsi:type="dcterms:W3CDTF">2026-10-15T22:28:34Z</dcterms:created>
  <dcterms:modified xsi:type="dcterms:W3CDTF">2026-10-15T22:28:34Z</dcterms:modified>
</cp:coreProperties>
</file>